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การเงิน\1.เงินเดือน\ITA\OIT69\4 ไตรมาส\"/>
    </mc:Choice>
  </mc:AlternateContent>
  <xr:revisionPtr revIDLastSave="0" documentId="13_ncr:1_{DD5F9DB6-7806-483C-BC86-5F0C4BB746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3" r:id="rId1"/>
  </sheets>
  <definedNames>
    <definedName name="_xlnm.Print_Area" localSheetId="0">Sheet1!$A$1:$G$36</definedName>
    <definedName name="_xlnm.Print_Titles" localSheetId="0">Sheet1!$3:$3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3" l="1"/>
  <c r="E11" i="3"/>
  <c r="E12" i="3" l="1"/>
  <c r="F13" i="3"/>
  <c r="F14" i="3"/>
  <c r="F15" i="3"/>
  <c r="D30" i="3"/>
  <c r="E28" i="3"/>
  <c r="F28" i="3" s="1"/>
  <c r="F26" i="3"/>
  <c r="E6" i="3"/>
  <c r="F6" i="3" s="1"/>
  <c r="F25" i="3" l="1"/>
  <c r="E5" i="3"/>
  <c r="E4" i="3"/>
  <c r="E30" i="3" l="1"/>
  <c r="F11" i="3"/>
  <c r="F24" i="3"/>
  <c r="F22" i="3"/>
  <c r="F21" i="3"/>
  <c r="F20" i="3"/>
  <c r="F19" i="3"/>
  <c r="F18" i="3"/>
  <c r="F17" i="3"/>
  <c r="F16" i="3"/>
  <c r="F12" i="3"/>
  <c r="F5" i="3"/>
  <c r="F4" i="3"/>
  <c r="F30" i="3" l="1"/>
</calcChain>
</file>

<file path=xl/sharedStrings.xml><?xml version="1.0" encoding="utf-8"?>
<sst xmlns="http://schemas.openxmlformats.org/spreadsheetml/2006/main" count="75" uniqueCount="56">
  <si>
    <t>คิดเป็นร้อยละ</t>
  </si>
  <si>
    <t>สนับสนุนชุดมวลชลสัมพันธ์ระหว่างออกปฏิบัติหน้าที่ อาหารกลางวันและค่าตอบแทน</t>
  </si>
  <si>
    <t>งบประมาณที่ได้รับ</t>
  </si>
  <si>
    <t>ค่าตอบแทนให้ข้าราชการที่ทำงานนอกเวลา</t>
  </si>
  <si>
    <t>ค่าตอบแทนพยาน</t>
  </si>
  <si>
    <t>ค่าตอบแทนนักจิตวิทยา</t>
  </si>
  <si>
    <t>ค่าตอบแทนชันสูตรพลิกศพ</t>
  </si>
  <si>
    <t>ตอบแทน ค่าส่งหมายเรียกให้ผู้ส่งสาร</t>
  </si>
  <si>
    <t>ค่าจ้างแรงงานในการก่อสร้าง พัฒนาปรับปรุง</t>
  </si>
  <si>
    <t xml:space="preserve">จัดสรร ค่ากรวยยาง </t>
  </si>
  <si>
    <t>ค่าอาหารแก่ผู้ต้องหา ประจำวัน</t>
  </si>
  <si>
    <t>ค่าคุ้มครองพยาน</t>
  </si>
  <si>
    <t>ค่าใช้จ่ายวัสดุสำนักงาน ใน สภ.</t>
  </si>
  <si>
    <t xml:space="preserve">กิจกรรมบังคับใช้กฎหมายต่างๆ </t>
  </si>
  <si>
    <t>รวม</t>
  </si>
  <si>
    <t>ชื่อโครงการ/กิจกรรม</t>
  </si>
  <si>
    <t>ที่</t>
  </si>
  <si>
    <t>ปัญหา/อุปสรรค
แนวทางแก้ไข</t>
  </si>
  <si>
    <t>ไม่มี</t>
  </si>
  <si>
    <t>โครงการการบังคับใช้กฎหมาย อำนวยความยุติธรรม และบริการประชาชน กิจกรรม การบังคับใช้กฎหมาย และบริการประชาชน</t>
  </si>
  <si>
    <t>ค่าน้ำ ค่าไฟ และสาธารณูปโภคต่าง ๆ ของ สภ.</t>
  </si>
  <si>
    <t>ตรวจแล้วถูกต้อง</t>
  </si>
  <si>
    <t>ผลการดำเนินการ</t>
  </si>
  <si>
    <t>ผลการเบิกจ่าย</t>
  </si>
  <si>
    <t>ภารกิจงานชุมชนสัมพันธ์</t>
  </si>
  <si>
    <t>โครงการสร้างเครือข่ายการมีส่วนร่วมของประชาชนในการป้องกันอาชญากรรมระดับตำบล</t>
  </si>
  <si>
    <t>ซ่อมแซมยานพหนะของหลวง เปลี่ยนอะไหล่</t>
  </si>
  <si>
    <t>พันตำรวจโท</t>
  </si>
  <si>
    <t xml:space="preserve">         สารวัตรใหญ่สถานีตำรวจภูธรตุยง จังหวัดปัตตานี</t>
  </si>
  <si>
    <t>ค่าใช้จ่ายในการสนับสนุนการดำเนินงานของพนักงานสอบสวน</t>
  </si>
  <si>
    <t>ประชาชนเข้าร่วมการจัดอบรมและสามารถมีส่วนร่วมในการป้องกันอาชญากรรมระดับตำบล</t>
  </si>
  <si>
    <t>โครงการดำเนินงานตำบลยั่งยืน เพื่อแก้ปัญหายาเสพติดแบบครบวงจรตามยุทธศาสตร์ชาติ</t>
  </si>
  <si>
    <t>เพื่อแก้ปัญหายาเสพติดให้กับประชาชนภายในตำบล โดยการให้ความรู้เกี่ยวกับโทษของยาเสพติด</t>
  </si>
  <si>
    <t>สนับสนุนการดำเนินงานของงานป้องกันปราบปราม และสืบสวน</t>
  </si>
  <si>
    <t>สนับสนุนค่าใช้จ่ายค่าเบี้ยประชุม            กต.ตร.จังหวัด และ กต.ตร.สถานี</t>
  </si>
  <si>
    <t>( กริช เต๊ะปูยู  )</t>
  </si>
  <si>
    <t>ใช้เติมยานพนหะในการปฏิบัติหน้าที่ราชการ ที่ออกปฏิบัติหน้าที่ระหว่างวัน</t>
  </si>
  <si>
    <r>
      <rPr>
        <sz val="16"/>
        <rFont val="TH SarabunPSK"/>
        <family val="2"/>
      </rPr>
      <t>4.1</t>
    </r>
    <r>
      <rPr>
        <sz val="16"/>
        <rFont val="TH SarabunIT๙"/>
        <family val="2"/>
      </rPr>
      <t xml:space="preserve"> ค่า OT</t>
    </r>
  </si>
  <si>
    <r>
      <rPr>
        <sz val="16"/>
        <rFont val="TH SarabunPSK"/>
        <family val="2"/>
      </rPr>
      <t>4.2</t>
    </r>
    <r>
      <rPr>
        <sz val="16"/>
        <rFont val="TH SarabunIT๙"/>
        <family val="2"/>
      </rPr>
      <t xml:space="preserve"> ค่าตอบแทนพยาน</t>
    </r>
  </si>
  <si>
    <r>
      <rPr>
        <sz val="16"/>
        <rFont val="TH SarabunPSK"/>
        <family val="2"/>
      </rPr>
      <t>4.3</t>
    </r>
    <r>
      <rPr>
        <sz val="16"/>
        <rFont val="TH SarabunIT๙"/>
        <family val="2"/>
      </rPr>
      <t xml:space="preserve"> คุ้มครองพยาน</t>
    </r>
  </si>
  <si>
    <r>
      <rPr>
        <sz val="16"/>
        <rFont val="TH SarabunPSK"/>
        <family val="2"/>
      </rPr>
      <t>4.4</t>
    </r>
    <r>
      <rPr>
        <sz val="16"/>
        <rFont val="TH SarabunIT๙"/>
        <family val="2"/>
      </rPr>
      <t xml:space="preserve"> ตอบแทนนักจิตวิทยา</t>
    </r>
  </si>
  <si>
    <r>
      <rPr>
        <sz val="16"/>
        <rFont val="TH SarabunPSK"/>
        <family val="2"/>
      </rPr>
      <t>4.5</t>
    </r>
    <r>
      <rPr>
        <sz val="16"/>
        <rFont val="TH SarabunIT๙"/>
        <family val="2"/>
      </rPr>
      <t xml:space="preserve"> ชันสูตรพลิกศพ</t>
    </r>
  </si>
  <si>
    <r>
      <rPr>
        <sz val="16"/>
        <rFont val="TH SarabunPSK"/>
        <family val="2"/>
      </rPr>
      <t>4.6</t>
    </r>
    <r>
      <rPr>
        <sz val="16"/>
        <rFont val="TH SarabunIT๙"/>
        <family val="2"/>
      </rPr>
      <t xml:space="preserve"> คชจ.ส่งหมายเรียกพยาน</t>
    </r>
  </si>
  <si>
    <r>
      <rPr>
        <sz val="16"/>
        <rFont val="TH SarabunPSK"/>
        <family val="2"/>
      </rPr>
      <t>4.7</t>
    </r>
    <r>
      <rPr>
        <sz val="16"/>
        <rFont val="TH SarabunIT๙"/>
        <family val="2"/>
      </rPr>
      <t xml:space="preserve"> เบี้ยเลี้ยง ที่พัก พาหนะ</t>
    </r>
  </si>
  <si>
    <r>
      <rPr>
        <sz val="16"/>
        <rFont val="TH SarabunPSK"/>
        <family val="2"/>
      </rPr>
      <t>4.8</t>
    </r>
    <r>
      <rPr>
        <sz val="16"/>
        <rFont val="TH SarabunIT๙"/>
        <family val="2"/>
      </rPr>
      <t xml:space="preserve"> ซ่อมแซมพาหนะ</t>
    </r>
  </si>
  <si>
    <r>
      <rPr>
        <sz val="16"/>
        <rFont val="TH SarabunPSK"/>
        <family val="2"/>
      </rPr>
      <t>4.9</t>
    </r>
    <r>
      <rPr>
        <sz val="16"/>
        <rFont val="TH SarabunIT๙"/>
        <family val="2"/>
      </rPr>
      <t xml:space="preserve"> จ้างเหมา (บริการ+สะอาด)</t>
    </r>
  </si>
  <si>
    <r>
      <rPr>
        <sz val="16"/>
        <rFont val="TH SarabunPSK"/>
        <family val="2"/>
      </rPr>
      <t>4.10</t>
    </r>
    <r>
      <rPr>
        <sz val="16"/>
        <rFont val="TH SarabunIT๙"/>
        <family val="2"/>
      </rPr>
      <t xml:space="preserve"> วัสดุ สำนักงาน</t>
    </r>
  </si>
  <si>
    <r>
      <rPr>
        <sz val="16"/>
        <rFont val="TH SarabunPSK"/>
        <family val="2"/>
      </rPr>
      <t>4.11</t>
    </r>
    <r>
      <rPr>
        <sz val="16"/>
        <rFont val="TH SarabunIT๙"/>
        <family val="2"/>
      </rPr>
      <t xml:space="preserve"> วัสดุน้ำมัน เชื้อเพลิง</t>
    </r>
  </si>
  <si>
    <r>
      <rPr>
        <sz val="16"/>
        <rFont val="TH SarabunPSK"/>
        <family val="2"/>
      </rPr>
      <t>4.12</t>
    </r>
    <r>
      <rPr>
        <sz val="16"/>
        <rFont val="TH SarabunIT๙"/>
        <family val="2"/>
      </rPr>
      <t xml:space="preserve"> วัสดุจราจร</t>
    </r>
  </si>
  <si>
    <r>
      <rPr>
        <sz val="16"/>
        <rFont val="TH SarabunPSK"/>
        <family val="2"/>
      </rPr>
      <t>4.13</t>
    </r>
    <r>
      <rPr>
        <sz val="16"/>
        <rFont val="TH SarabunIT๙"/>
        <family val="2"/>
      </rPr>
      <t xml:space="preserve"> อาหาร ผู้ต้องหา</t>
    </r>
  </si>
  <si>
    <r>
      <rPr>
        <sz val="16"/>
        <rFont val="TH SarabunPSK"/>
        <family val="2"/>
      </rPr>
      <t>4.14</t>
    </r>
    <r>
      <rPr>
        <sz val="16"/>
        <rFont val="TH SarabunIT๙"/>
        <family val="2"/>
      </rPr>
      <t xml:space="preserve"> ค่าสาธารณูปโภค</t>
    </r>
  </si>
  <si>
    <r>
      <rPr>
        <sz val="16"/>
        <rFont val="TH SarabunPSK"/>
        <family val="2"/>
      </rPr>
      <t>4.15</t>
    </r>
    <r>
      <rPr>
        <sz val="16"/>
        <rFont val="TH SarabunIT๙"/>
        <family val="2"/>
      </rPr>
      <t xml:space="preserve"> งบปฏิรูป วัสดุ พงส.</t>
    </r>
  </si>
  <si>
    <r>
      <rPr>
        <sz val="16"/>
        <rFont val="TH SarabunPSK"/>
        <family val="2"/>
      </rPr>
      <t>4.16</t>
    </r>
    <r>
      <rPr>
        <sz val="16"/>
        <rFont val="TH SarabunIT๙"/>
        <family val="2"/>
      </rPr>
      <t xml:space="preserve"> โครงการปฏิรูป งานป้องกันปราบปราม สืบสวน</t>
    </r>
  </si>
  <si>
    <r>
      <rPr>
        <sz val="16"/>
        <rFont val="TH SarabunPSK"/>
        <family val="2"/>
      </rPr>
      <t>4.17</t>
    </r>
    <r>
      <rPr>
        <sz val="16"/>
        <rFont val="TH SarabunIT๙"/>
        <family val="2"/>
      </rPr>
      <t xml:space="preserve"> ค่าเบี้ยประชุม กต.ตร.จังหวัด   และ กต.ตร.สถานี</t>
    </r>
  </si>
  <si>
    <t>เบิกจ่ายให้ ก็สำรองจ่าย ที่พักยานพนหะ</t>
  </si>
  <si>
    <r>
      <t xml:space="preserve">รายงานผลการใช้จ่ายงบประมาณ สถานีตำรวจภูธรตุยง
</t>
    </r>
    <r>
      <rPr>
        <sz val="18"/>
        <rFont val="TH SarabunIT๙"/>
        <family val="2"/>
      </rPr>
      <t xml:space="preserve">ประจำปีงบประมาณ พ.ศ. </t>
    </r>
    <r>
      <rPr>
        <sz val="18"/>
        <rFont val="TH SarabunPSK"/>
        <family val="2"/>
      </rPr>
      <t>2569</t>
    </r>
    <r>
      <rPr>
        <sz val="18"/>
        <rFont val="TH SarabunIT๙"/>
        <family val="2"/>
      </rPr>
      <t xml:space="preserve"> ไตรมาสที่ </t>
    </r>
    <r>
      <rPr>
        <sz val="18"/>
        <rFont val="TH SarabunPSK"/>
        <family val="2"/>
      </rPr>
      <t>1 - 4</t>
    </r>
    <r>
      <rPr>
        <sz val="18"/>
        <rFont val="TH SarabunIT๙"/>
        <family val="2"/>
      </rPr>
      <t xml:space="preserve"> (ตุลาคม </t>
    </r>
    <r>
      <rPr>
        <sz val="18"/>
        <rFont val="TH SarabunPSK"/>
        <family val="2"/>
      </rPr>
      <t>2568</t>
    </r>
    <r>
      <rPr>
        <sz val="18"/>
        <rFont val="TH SarabunIT๙"/>
        <family val="2"/>
      </rPr>
      <t xml:space="preserve"> - กันยายน </t>
    </r>
    <r>
      <rPr>
        <sz val="18"/>
        <rFont val="TH SarabunPSK"/>
        <family val="2"/>
      </rPr>
      <t>2569</t>
    </r>
    <r>
      <rPr>
        <sz val="18"/>
        <rFont val="TH SarabunIT๙"/>
        <family val="2"/>
      </rPr>
      <t xml:space="preserve">)
ข้อมูล ณ </t>
    </r>
    <r>
      <rPr>
        <sz val="18"/>
        <rFont val="TH SarabunPSK"/>
        <family val="2"/>
      </rPr>
      <t>30</t>
    </r>
    <r>
      <rPr>
        <sz val="18"/>
        <rFont val="TH SarabunIT๙"/>
        <family val="2"/>
      </rPr>
      <t xml:space="preserve"> มิถุนายน </t>
    </r>
    <r>
      <rPr>
        <sz val="18"/>
        <rFont val="TH SarabunPSK"/>
        <family val="2"/>
      </rPr>
      <t>2569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</si>
</sst>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20"/>
      <name val="TH SarabunIT๙"/>
      <family val="2"/>
    </font>
    <font>
      <sz val="18"/>
      <name val="TH SarabunIT๙"/>
      <family val="2"/>
    </font>
    <font>
      <sz val="11"/>
      <color theme="1"/>
      <name val="TH SarabunIT๙"/>
      <family val="2"/>
    </font>
    <font>
      <sz val="20"/>
      <name val="TH SarabunIT๙"/>
      <family val="2"/>
    </font>
    <font>
      <b/>
      <sz val="16"/>
      <name val="TH SarabunIT๙"/>
      <family val="2"/>
    </font>
    <font>
      <sz val="16"/>
      <color theme="1"/>
      <name val="TH SarabunIT๙"/>
      <family val="2"/>
    </font>
    <font>
      <sz val="16"/>
      <name val="TH SarabunIT๙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43" fontId="7" fillId="0" borderId="0" xfId="1" applyFont="1" applyFill="1" applyBorder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9" fontId="8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1" applyFont="1" applyFill="1" applyBorder="1" applyAlignment="1">
      <alignment horizontal="left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9" fontId="9" fillId="0" borderId="2" xfId="0" applyNumberFormat="1" applyFont="1" applyBorder="1" applyAlignment="1">
      <alignment horizontal="center" vertical="center" wrapText="1"/>
    </xf>
    <xf numFmtId="9" fontId="9" fillId="0" borderId="3" xfId="0" applyNumberFormat="1" applyFont="1" applyBorder="1" applyAlignment="1">
      <alignment horizontal="center" vertical="center" wrapText="1"/>
    </xf>
    <xf numFmtId="43" fontId="9" fillId="0" borderId="2" xfId="1" applyFont="1" applyFill="1" applyBorder="1" applyAlignment="1">
      <alignment horizontal="left" vertical="center" wrapText="1"/>
    </xf>
    <xf numFmtId="43" fontId="11" fillId="0" borderId="3" xfId="1" applyFont="1" applyFill="1" applyBorder="1" applyAlignment="1">
      <alignment horizontal="left" vertical="center"/>
    </xf>
    <xf numFmtId="43" fontId="9" fillId="0" borderId="3" xfId="1" applyFont="1" applyFill="1" applyBorder="1" applyAlignment="1">
      <alignment horizontal="left" vertical="center" wrapText="1"/>
    </xf>
    <xf numFmtId="43" fontId="9" fillId="0" borderId="3" xfId="1" applyFont="1" applyFill="1" applyBorder="1" applyAlignment="1">
      <alignment horizontal="left" vertical="center"/>
    </xf>
    <xf numFmtId="43" fontId="11" fillId="0" borderId="4" xfId="1" applyFont="1" applyFill="1" applyBorder="1" applyAlignment="1">
      <alignment horizontal="left" vertical="center"/>
    </xf>
    <xf numFmtId="0" fontId="9" fillId="0" borderId="3" xfId="0" applyFont="1" applyBorder="1" applyAlignment="1">
      <alignment vertical="center" wrapText="1"/>
    </xf>
    <xf numFmtId="43" fontId="11" fillId="0" borderId="3" xfId="1" applyFont="1" applyFill="1" applyBorder="1" applyAlignment="1">
      <alignment horizontal="left" vertical="top"/>
    </xf>
    <xf numFmtId="43" fontId="9" fillId="0" borderId="3" xfId="1" applyFont="1" applyFill="1" applyBorder="1" applyAlignment="1">
      <alignment horizontal="left" vertical="top"/>
    </xf>
    <xf numFmtId="9" fontId="9" fillId="0" borderId="3" xfId="0" applyNumberFormat="1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left" vertical="center"/>
    </xf>
    <xf numFmtId="43" fontId="12" fillId="2" borderId="1" xfId="1" applyFont="1" applyFill="1" applyBorder="1" applyAlignment="1">
      <alignment horizontal="left" vertical="center"/>
    </xf>
    <xf numFmtId="43" fontId="12" fillId="2" borderId="1" xfId="1" applyFont="1" applyFill="1" applyBorder="1" applyAlignment="1">
      <alignment horizontal="right" vertical="center"/>
    </xf>
    <xf numFmtId="9" fontId="10" fillId="2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9" fontId="9" fillId="0" borderId="4" xfId="0" applyNumberFormat="1" applyFont="1" applyBorder="1" applyAlignment="1">
      <alignment horizontal="center" vertical="center" wrapText="1"/>
    </xf>
    <xf numFmtId="43" fontId="9" fillId="0" borderId="3" xfId="1" applyFont="1" applyFill="1" applyBorder="1" applyAlignment="1">
      <alignment horizontal="right" vertical="center"/>
    </xf>
    <xf numFmtId="43" fontId="9" fillId="0" borderId="4" xfId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4" fontId="11" fillId="0" borderId="3" xfId="0" applyNumberFormat="1" applyFont="1" applyBorder="1" applyAlignment="1">
      <alignment horizontal="right" vertical="top"/>
    </xf>
    <xf numFmtId="4" fontId="9" fillId="0" borderId="3" xfId="0" applyNumberFormat="1" applyFont="1" applyBorder="1" applyAlignment="1">
      <alignment horizontal="right" vertical="top"/>
    </xf>
    <xf numFmtId="0" fontId="9" fillId="0" borderId="3" xfId="0" applyFont="1" applyBorder="1" applyAlignment="1">
      <alignment horizontal="right" vertical="top"/>
    </xf>
    <xf numFmtId="9" fontId="9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43" fontId="9" fillId="0" borderId="2" xfId="1" applyFont="1" applyFill="1" applyBorder="1" applyAlignment="1">
      <alignment horizontal="center" vertical="center" wrapText="1"/>
    </xf>
    <xf numFmtId="43" fontId="9" fillId="0" borderId="3" xfId="1" applyFont="1" applyFill="1" applyBorder="1" applyAlignment="1">
      <alignment horizontal="center" vertical="center" wrapText="1"/>
    </xf>
    <xf numFmtId="43" fontId="9" fillId="0" borderId="4" xfId="1" applyFont="1" applyFill="1" applyBorder="1" applyAlignment="1">
      <alignment horizontal="center" vertical="center" wrapText="1"/>
    </xf>
    <xf numFmtId="9" fontId="9" fillId="0" borderId="2" xfId="0" applyNumberFormat="1" applyFont="1" applyBorder="1" applyAlignment="1">
      <alignment horizontal="center" vertical="center" wrapText="1"/>
    </xf>
    <xf numFmtId="9" fontId="9" fillId="0" borderId="3" xfId="0" applyNumberFormat="1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3" fontId="11" fillId="0" borderId="3" xfId="1" applyFont="1" applyFill="1" applyBorder="1" applyAlignment="1">
      <alignment horizontal="center" vertical="top"/>
    </xf>
    <xf numFmtId="43" fontId="9" fillId="0" borderId="3" xfId="1" applyFont="1" applyFill="1" applyBorder="1" applyAlignment="1">
      <alignment horizontal="center" vertical="top"/>
    </xf>
    <xf numFmtId="9" fontId="9" fillId="0" borderId="4" xfId="0" applyNumberFormat="1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66261</xdr:colOff>
      <xdr:row>31</xdr:row>
      <xdr:rowOff>124240</xdr:rowOff>
    </xdr:from>
    <xdr:to>
      <xdr:col>6</xdr:col>
      <xdr:colOff>254690</xdr:colOff>
      <xdr:row>34</xdr:row>
      <xdr:rowOff>152740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E1C0BE3A-6818-4FBD-AC97-FBC5A45B61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341" t="27959" r="12276" b="21324"/>
        <a:stretch/>
      </xdr:blipFill>
      <xdr:spPr bwMode="auto">
        <a:xfrm>
          <a:off x="7984435" y="10825370"/>
          <a:ext cx="1000125" cy="97271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3933F-8124-4B28-9C24-C68741357C49}">
  <dimension ref="A1:H36"/>
  <sheetViews>
    <sheetView tabSelected="1" view="pageBreakPreview" topLeftCell="A22" zoomScale="115" zoomScaleNormal="100" zoomScaleSheetLayoutView="115" zoomScalePageLayoutView="115" workbookViewId="0">
      <selection activeCell="E23" sqref="E23"/>
    </sheetView>
  </sheetViews>
  <sheetFormatPr defaultRowHeight="15" x14ac:dyDescent="0.2"/>
  <cols>
    <col min="1" max="1" width="4.875" style="22" customWidth="1"/>
    <col min="2" max="2" width="35" style="1" customWidth="1"/>
    <col min="3" max="3" width="34" style="1" bestFit="1" customWidth="1"/>
    <col min="4" max="5" width="15" style="1" bestFit="1" customWidth="1"/>
    <col min="6" max="6" width="10.625" style="1" bestFit="1" customWidth="1"/>
    <col min="7" max="7" width="15" style="1" customWidth="1"/>
    <col min="8" max="16384" width="9" style="1"/>
  </cols>
  <sheetData>
    <row r="1" spans="1:7" ht="92.25" customHeight="1" x14ac:dyDescent="0.2">
      <c r="A1" s="60" t="s">
        <v>55</v>
      </c>
      <c r="B1" s="61"/>
      <c r="C1" s="61"/>
      <c r="D1" s="61"/>
      <c r="E1" s="61"/>
      <c r="F1" s="61"/>
      <c r="G1" s="61"/>
    </row>
    <row r="2" spans="1:7" ht="15" customHeight="1" x14ac:dyDescent="0.2">
      <c r="A2" s="62"/>
      <c r="B2" s="63"/>
      <c r="C2" s="63"/>
      <c r="D2" s="63"/>
      <c r="E2" s="63"/>
      <c r="F2" s="63"/>
      <c r="G2" s="63"/>
    </row>
    <row r="3" spans="1:7" s="3" customFormat="1" ht="40.5" x14ac:dyDescent="0.2">
      <c r="A3" s="23" t="s">
        <v>16</v>
      </c>
      <c r="B3" s="23" t="s">
        <v>15</v>
      </c>
      <c r="C3" s="23" t="s">
        <v>22</v>
      </c>
      <c r="D3" s="23" t="s">
        <v>2</v>
      </c>
      <c r="E3" s="23" t="s">
        <v>23</v>
      </c>
      <c r="F3" s="24" t="s">
        <v>0</v>
      </c>
      <c r="G3" s="2" t="s">
        <v>17</v>
      </c>
    </row>
    <row r="4" spans="1:7" s="6" customFormat="1" ht="40.5" x14ac:dyDescent="0.2">
      <c r="A4" s="25">
        <v>1</v>
      </c>
      <c r="B4" s="5" t="s">
        <v>25</v>
      </c>
      <c r="C4" s="5" t="s">
        <v>30</v>
      </c>
      <c r="D4" s="26">
        <v>15000</v>
      </c>
      <c r="E4" s="26">
        <f>+D4</f>
        <v>15000</v>
      </c>
      <c r="F4" s="27">
        <f>(E4/D4)*100%</f>
        <v>1</v>
      </c>
      <c r="G4" s="4" t="s">
        <v>18</v>
      </c>
    </row>
    <row r="5" spans="1:7" s="6" customFormat="1" ht="40.5" x14ac:dyDescent="0.2">
      <c r="A5" s="25">
        <v>2</v>
      </c>
      <c r="B5" s="5" t="s">
        <v>24</v>
      </c>
      <c r="C5" s="5" t="s">
        <v>1</v>
      </c>
      <c r="D5" s="26">
        <v>62100</v>
      </c>
      <c r="E5" s="26">
        <f>+D5</f>
        <v>62100</v>
      </c>
      <c r="F5" s="27">
        <f>(E5/D5)*100%</f>
        <v>1</v>
      </c>
      <c r="G5" s="4" t="s">
        <v>18</v>
      </c>
    </row>
    <row r="6" spans="1:7" s="6" customFormat="1" ht="20.25" x14ac:dyDescent="0.2">
      <c r="A6" s="67">
        <v>3</v>
      </c>
      <c r="B6" s="66" t="s">
        <v>31</v>
      </c>
      <c r="C6" s="70" t="s">
        <v>32</v>
      </c>
      <c r="D6" s="71">
        <v>78000</v>
      </c>
      <c r="E6" s="71">
        <f t="shared" ref="E6" si="0">+D6</f>
        <v>78000</v>
      </c>
      <c r="F6" s="74">
        <f>(E6/D6)*100%</f>
        <v>1</v>
      </c>
      <c r="G6" s="77" t="s">
        <v>18</v>
      </c>
    </row>
    <row r="7" spans="1:7" s="6" customFormat="1" ht="20.25" x14ac:dyDescent="0.2">
      <c r="A7" s="68"/>
      <c r="B7" s="66"/>
      <c r="C7" s="70"/>
      <c r="D7" s="72"/>
      <c r="E7" s="72"/>
      <c r="F7" s="75"/>
      <c r="G7" s="78"/>
    </row>
    <row r="8" spans="1:7" s="6" customFormat="1" ht="20.25" x14ac:dyDescent="0.2">
      <c r="A8" s="68"/>
      <c r="B8" s="66"/>
      <c r="C8" s="70"/>
      <c r="D8" s="72"/>
      <c r="E8" s="72"/>
      <c r="F8" s="75"/>
      <c r="G8" s="78"/>
    </row>
    <row r="9" spans="1:7" s="6" customFormat="1" ht="20.25" x14ac:dyDescent="0.2">
      <c r="A9" s="69"/>
      <c r="B9" s="66"/>
      <c r="C9" s="70"/>
      <c r="D9" s="73"/>
      <c r="E9" s="73"/>
      <c r="F9" s="76"/>
      <c r="G9" s="79"/>
    </row>
    <row r="10" spans="1:7" s="6" customFormat="1" ht="60.75" x14ac:dyDescent="0.2">
      <c r="A10" s="28">
        <v>4</v>
      </c>
      <c r="B10" s="7" t="s">
        <v>19</v>
      </c>
      <c r="C10" s="8" t="s">
        <v>13</v>
      </c>
      <c r="D10" s="31"/>
      <c r="E10" s="31"/>
      <c r="F10" s="29"/>
      <c r="G10" s="9"/>
    </row>
    <row r="11" spans="1:7" s="6" customFormat="1" ht="24" x14ac:dyDescent="0.2">
      <c r="A11" s="44"/>
      <c r="B11" s="11" t="s">
        <v>37</v>
      </c>
      <c r="C11" s="11" t="s">
        <v>3</v>
      </c>
      <c r="D11" s="32">
        <v>2772000</v>
      </c>
      <c r="E11" s="33">
        <f>255600+255600+248360+249920+221520+232880+255600+260600+261280</f>
        <v>2241360</v>
      </c>
      <c r="F11" s="30">
        <f t="shared" ref="F11" si="1">(E11/D11)*100%</f>
        <v>0.80857142857142861</v>
      </c>
      <c r="G11" s="12" t="s">
        <v>18</v>
      </c>
    </row>
    <row r="12" spans="1:7" s="6" customFormat="1" ht="24" x14ac:dyDescent="0.2">
      <c r="A12" s="44"/>
      <c r="B12" s="11" t="s">
        <v>38</v>
      </c>
      <c r="C12" s="11" t="s">
        <v>4</v>
      </c>
      <c r="D12" s="32">
        <v>38300</v>
      </c>
      <c r="E12" s="34">
        <f>9900+9900</f>
        <v>19800</v>
      </c>
      <c r="F12" s="30">
        <f t="shared" ref="F12:F30" si="2">(E12/D12)*100%</f>
        <v>0.51697127937336818</v>
      </c>
      <c r="G12" s="12" t="s">
        <v>18</v>
      </c>
    </row>
    <row r="13" spans="1:7" s="6" customFormat="1" ht="24" x14ac:dyDescent="0.2">
      <c r="A13" s="44"/>
      <c r="B13" s="11" t="s">
        <v>39</v>
      </c>
      <c r="C13" s="11" t="s">
        <v>11</v>
      </c>
      <c r="D13" s="32">
        <v>300</v>
      </c>
      <c r="E13" s="47">
        <v>0</v>
      </c>
      <c r="F13" s="30">
        <f t="shared" si="2"/>
        <v>0</v>
      </c>
      <c r="G13" s="12" t="s">
        <v>18</v>
      </c>
    </row>
    <row r="14" spans="1:7" s="6" customFormat="1" ht="24" x14ac:dyDescent="0.2">
      <c r="A14" s="44"/>
      <c r="B14" s="11" t="s">
        <v>40</v>
      </c>
      <c r="C14" s="11" t="s">
        <v>5</v>
      </c>
      <c r="D14" s="32">
        <v>3200</v>
      </c>
      <c r="E14" s="47">
        <v>0</v>
      </c>
      <c r="F14" s="30">
        <f t="shared" si="2"/>
        <v>0</v>
      </c>
      <c r="G14" s="12" t="s">
        <v>18</v>
      </c>
    </row>
    <row r="15" spans="1:7" s="6" customFormat="1" ht="24" x14ac:dyDescent="0.2">
      <c r="A15" s="45"/>
      <c r="B15" s="13" t="s">
        <v>41</v>
      </c>
      <c r="C15" s="13" t="s">
        <v>6</v>
      </c>
      <c r="D15" s="35">
        <v>7700</v>
      </c>
      <c r="E15" s="48">
        <v>0</v>
      </c>
      <c r="F15" s="46">
        <f t="shared" si="2"/>
        <v>0</v>
      </c>
      <c r="G15" s="14" t="s">
        <v>18</v>
      </c>
    </row>
    <row r="16" spans="1:7" s="6" customFormat="1" ht="24" x14ac:dyDescent="0.2">
      <c r="A16" s="44"/>
      <c r="B16" s="11" t="s">
        <v>42</v>
      </c>
      <c r="C16" s="11" t="s">
        <v>7</v>
      </c>
      <c r="D16" s="32">
        <v>2700</v>
      </c>
      <c r="E16" s="34">
        <v>2100</v>
      </c>
      <c r="F16" s="30">
        <f t="shared" si="2"/>
        <v>0.77777777777777779</v>
      </c>
      <c r="G16" s="12" t="s">
        <v>18</v>
      </c>
    </row>
    <row r="17" spans="1:8" s="6" customFormat="1" ht="24" x14ac:dyDescent="0.2">
      <c r="A17" s="36"/>
      <c r="B17" s="11" t="s">
        <v>43</v>
      </c>
      <c r="C17" s="11" t="s">
        <v>54</v>
      </c>
      <c r="D17" s="32">
        <v>48000</v>
      </c>
      <c r="E17" s="34">
        <v>36000</v>
      </c>
      <c r="F17" s="30">
        <f t="shared" si="2"/>
        <v>0.75</v>
      </c>
      <c r="G17" s="12" t="s">
        <v>18</v>
      </c>
    </row>
    <row r="18" spans="1:8" s="6" customFormat="1" ht="24" x14ac:dyDescent="0.2">
      <c r="A18" s="36"/>
      <c r="B18" s="11" t="s">
        <v>44</v>
      </c>
      <c r="C18" s="11" t="s">
        <v>26</v>
      </c>
      <c r="D18" s="32">
        <v>50900</v>
      </c>
      <c r="E18" s="34">
        <v>38200</v>
      </c>
      <c r="F18" s="30">
        <f t="shared" si="2"/>
        <v>0.75049115913555997</v>
      </c>
      <c r="G18" s="12" t="s">
        <v>18</v>
      </c>
    </row>
    <row r="19" spans="1:8" s="6" customFormat="1" ht="24" x14ac:dyDescent="0.2">
      <c r="A19" s="36"/>
      <c r="B19" s="11" t="s">
        <v>45</v>
      </c>
      <c r="C19" s="11" t="s">
        <v>8</v>
      </c>
      <c r="D19" s="32">
        <v>112800</v>
      </c>
      <c r="E19" s="34">
        <v>84600</v>
      </c>
      <c r="F19" s="30">
        <f t="shared" si="2"/>
        <v>0.75</v>
      </c>
      <c r="G19" s="12" t="s">
        <v>18</v>
      </c>
    </row>
    <row r="20" spans="1:8" s="6" customFormat="1" ht="24" x14ac:dyDescent="0.2">
      <c r="A20" s="36"/>
      <c r="B20" s="15" t="s">
        <v>46</v>
      </c>
      <c r="C20" s="11" t="s">
        <v>12</v>
      </c>
      <c r="D20" s="32">
        <v>19700</v>
      </c>
      <c r="E20" s="34">
        <v>14800</v>
      </c>
      <c r="F20" s="30">
        <f t="shared" si="2"/>
        <v>0.75126903553299496</v>
      </c>
      <c r="G20" s="12" t="s">
        <v>18</v>
      </c>
    </row>
    <row r="21" spans="1:8" s="6" customFormat="1" ht="40.5" x14ac:dyDescent="0.2">
      <c r="A21" s="36"/>
      <c r="B21" s="15" t="s">
        <v>47</v>
      </c>
      <c r="C21" s="11" t="s">
        <v>36</v>
      </c>
      <c r="D21" s="32">
        <v>2305840</v>
      </c>
      <c r="E21" s="34">
        <v>1744380</v>
      </c>
      <c r="F21" s="30">
        <f t="shared" si="2"/>
        <v>0.75650522152447697</v>
      </c>
      <c r="G21" s="12" t="s">
        <v>18</v>
      </c>
    </row>
    <row r="22" spans="1:8" s="6" customFormat="1" ht="24" x14ac:dyDescent="0.2">
      <c r="A22" s="36"/>
      <c r="B22" s="15" t="s">
        <v>48</v>
      </c>
      <c r="C22" s="11" t="s">
        <v>9</v>
      </c>
      <c r="D22" s="32">
        <v>14100</v>
      </c>
      <c r="E22" s="34">
        <v>10600</v>
      </c>
      <c r="F22" s="30">
        <f t="shared" si="2"/>
        <v>0.75177304964539005</v>
      </c>
      <c r="G22" s="12" t="s">
        <v>18</v>
      </c>
    </row>
    <row r="23" spans="1:8" s="6" customFormat="1" ht="24" x14ac:dyDescent="0.2">
      <c r="A23" s="36"/>
      <c r="B23" s="15" t="s">
        <v>49</v>
      </c>
      <c r="C23" s="11" t="s">
        <v>10</v>
      </c>
      <c r="D23" s="32">
        <v>25400</v>
      </c>
      <c r="E23" s="34">
        <v>21050</v>
      </c>
      <c r="F23" s="30">
        <f t="shared" si="2"/>
        <v>0.82874015748031493</v>
      </c>
      <c r="G23" s="12" t="s">
        <v>18</v>
      </c>
    </row>
    <row r="24" spans="1:8" s="6" customFormat="1" ht="24" x14ac:dyDescent="0.2">
      <c r="A24" s="36"/>
      <c r="B24" s="15" t="s">
        <v>50</v>
      </c>
      <c r="C24" s="11" t="s">
        <v>20</v>
      </c>
      <c r="D24" s="32">
        <v>146600</v>
      </c>
      <c r="E24" s="34">
        <v>110000</v>
      </c>
      <c r="F24" s="30">
        <f t="shared" si="2"/>
        <v>0.75034106412005452</v>
      </c>
      <c r="G24" s="12" t="s">
        <v>18</v>
      </c>
    </row>
    <row r="25" spans="1:8" s="6" customFormat="1" ht="44.25" customHeight="1" x14ac:dyDescent="0.2">
      <c r="A25" s="36"/>
      <c r="B25" s="16" t="s">
        <v>51</v>
      </c>
      <c r="C25" s="11" t="s">
        <v>29</v>
      </c>
      <c r="D25" s="37">
        <v>31700</v>
      </c>
      <c r="E25" s="38">
        <v>23900</v>
      </c>
      <c r="F25" s="39">
        <f t="shared" si="2"/>
        <v>0.75394321766561512</v>
      </c>
      <c r="G25" s="10" t="s">
        <v>18</v>
      </c>
    </row>
    <row r="26" spans="1:8" s="6" customFormat="1" ht="21.75" customHeight="1" x14ac:dyDescent="0.2">
      <c r="A26" s="36"/>
      <c r="B26" s="50" t="s">
        <v>52</v>
      </c>
      <c r="C26" s="51" t="s">
        <v>33</v>
      </c>
      <c r="D26" s="52">
        <v>121300</v>
      </c>
      <c r="E26" s="53">
        <v>91100</v>
      </c>
      <c r="F26" s="55">
        <f t="shared" si="2"/>
        <v>0.75103050288540807</v>
      </c>
      <c r="G26" s="56" t="s">
        <v>18</v>
      </c>
    </row>
    <row r="27" spans="1:8" s="6" customFormat="1" ht="21.75" customHeight="1" x14ac:dyDescent="0.2">
      <c r="A27" s="36"/>
      <c r="B27" s="50"/>
      <c r="C27" s="51"/>
      <c r="D27" s="52"/>
      <c r="E27" s="54"/>
      <c r="F27" s="55"/>
      <c r="G27" s="56"/>
    </row>
    <row r="28" spans="1:8" s="6" customFormat="1" ht="21.75" customHeight="1" x14ac:dyDescent="0.2">
      <c r="A28" s="36"/>
      <c r="B28" s="51" t="s">
        <v>53</v>
      </c>
      <c r="C28" s="57" t="s">
        <v>34</v>
      </c>
      <c r="D28" s="80">
        <v>2000</v>
      </c>
      <c r="E28" s="81">
        <f>+D28</f>
        <v>2000</v>
      </c>
      <c r="F28" s="55">
        <f t="shared" si="2"/>
        <v>1</v>
      </c>
      <c r="G28" s="49" t="s">
        <v>18</v>
      </c>
    </row>
    <row r="29" spans="1:8" s="6" customFormat="1" ht="24" x14ac:dyDescent="0.2">
      <c r="A29" s="36"/>
      <c r="B29" s="51"/>
      <c r="C29" s="57"/>
      <c r="D29" s="80"/>
      <c r="E29" s="81"/>
      <c r="F29" s="82"/>
      <c r="G29" s="49"/>
    </row>
    <row r="30" spans="1:8" s="6" customFormat="1" ht="24" x14ac:dyDescent="0.2">
      <c r="A30" s="64" t="s">
        <v>14</v>
      </c>
      <c r="B30" s="65"/>
      <c r="C30" s="40"/>
      <c r="D30" s="41">
        <f>SUM(D4:D29)</f>
        <v>5857640</v>
      </c>
      <c r="E30" s="42">
        <f>SUM(E4:E29)</f>
        <v>4594990</v>
      </c>
      <c r="F30" s="43">
        <f t="shared" si="2"/>
        <v>0.78444390573678136</v>
      </c>
      <c r="G30" s="2"/>
    </row>
    <row r="31" spans="1:8" s="6" customFormat="1" ht="20.25" customHeight="1" x14ac:dyDescent="0.2">
      <c r="A31" s="17"/>
      <c r="B31" s="18"/>
      <c r="C31" s="18"/>
      <c r="D31" s="19"/>
      <c r="E31" s="20"/>
      <c r="F31" s="21"/>
      <c r="G31" s="17"/>
    </row>
    <row r="32" spans="1:8" ht="22.5" customHeight="1" x14ac:dyDescent="0.2">
      <c r="D32" s="6"/>
      <c r="E32" s="58" t="s">
        <v>21</v>
      </c>
      <c r="F32" s="58"/>
      <c r="G32" s="58"/>
      <c r="H32" s="6"/>
    </row>
    <row r="33" spans="4:8" ht="31.5" customHeight="1" x14ac:dyDescent="0.2">
      <c r="D33" s="6"/>
      <c r="E33" s="3"/>
      <c r="F33" s="3"/>
      <c r="G33" s="3"/>
      <c r="H33" s="6"/>
    </row>
    <row r="34" spans="4:8" ht="20.25" x14ac:dyDescent="0.2">
      <c r="D34" s="6"/>
      <c r="E34" s="3" t="s">
        <v>27</v>
      </c>
      <c r="F34" s="6"/>
      <c r="G34" s="6"/>
      <c r="H34" s="6"/>
    </row>
    <row r="35" spans="4:8" ht="20.25" x14ac:dyDescent="0.2">
      <c r="E35" s="58" t="s">
        <v>35</v>
      </c>
      <c r="F35" s="58"/>
      <c r="G35" s="58"/>
    </row>
    <row r="36" spans="4:8" ht="20.25" x14ac:dyDescent="0.2">
      <c r="D36" s="59" t="s">
        <v>28</v>
      </c>
      <c r="E36" s="59"/>
      <c r="F36" s="59"/>
      <c r="G36" s="59"/>
      <c r="H36" s="59"/>
    </row>
  </sheetData>
  <mergeCells count="25">
    <mergeCell ref="E32:G32"/>
    <mergeCell ref="E35:G35"/>
    <mergeCell ref="D36:H36"/>
    <mergeCell ref="A1:G1"/>
    <mergeCell ref="A2:G2"/>
    <mergeCell ref="A30:B30"/>
    <mergeCell ref="B6:B9"/>
    <mergeCell ref="A6:A9"/>
    <mergeCell ref="C6:C9"/>
    <mergeCell ref="D6:D9"/>
    <mergeCell ref="E6:E9"/>
    <mergeCell ref="F6:F9"/>
    <mergeCell ref="G6:G9"/>
    <mergeCell ref="D28:D29"/>
    <mergeCell ref="E28:E29"/>
    <mergeCell ref="F28:F29"/>
    <mergeCell ref="G28:G29"/>
    <mergeCell ref="B26:B27"/>
    <mergeCell ref="C26:C27"/>
    <mergeCell ref="D26:D27"/>
    <mergeCell ref="E26:E27"/>
    <mergeCell ref="F26:F27"/>
    <mergeCell ref="G26:G27"/>
    <mergeCell ref="B28:B29"/>
    <mergeCell ref="C28:C29"/>
  </mergeCells>
  <printOptions horizontalCentered="1"/>
  <pageMargins left="0.39370078740157483" right="0.39370078740157483" top="0.74803149606299213" bottom="0.39370078740157483" header="0" footer="0"/>
  <pageSetup paperSize="9" scale="90" orientation="landscape" horizontalDpi="4294967293" verticalDpi="0" r:id="rId1"/>
  <rowBreaks count="1" manualBreakCount="1">
    <brk id="1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444</dc:creator>
  <cp:lastModifiedBy>นายพีรพันธ์ อรุณพันธุ์</cp:lastModifiedBy>
  <cp:lastPrinted>2026-06-19T08:41:34Z</cp:lastPrinted>
  <dcterms:created xsi:type="dcterms:W3CDTF">2023-05-23T03:37:48Z</dcterms:created>
  <dcterms:modified xsi:type="dcterms:W3CDTF">2026-07-10T03:38:50Z</dcterms:modified>
</cp:coreProperties>
</file>